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RC\Governance\Policies\PPL\"/>
    </mc:Choice>
  </mc:AlternateContent>
  <workbookProtection workbookAlgorithmName="SHA-512" workbookHashValue="KgmuoR5OtP7H3xVIiYy01qTXzsapnoVcX1PwR9L9N61hje7hJmBjYMcCbM9U9Xx7mgRiUn8ze6O418PYHQrfUw==" workbookSaltValue="3gxsJwmEY6v5CCvzEb8MZw==" workbookSpinCount="100000" lockStructure="1"/>
  <bookViews>
    <workbookView xWindow="0" yWindow="0" windowWidth="28800" windowHeight="12000"/>
  </bookViews>
  <sheets>
    <sheet name="ITA Budget Calculator" sheetId="1" r:id="rId1"/>
    <sheet name="Rates" sheetId="2" state="hidden" r:id="rId2"/>
  </sheets>
  <definedNames>
    <definedName name="CentreContent" localSheetId="1">Rates!$I$2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G23" i="1" s="1"/>
  <c r="E22" i="1"/>
  <c r="G22" i="1" s="1"/>
  <c r="C26" i="1" l="1"/>
  <c r="E17" i="1"/>
  <c r="G17" i="1" s="1"/>
  <c r="E18" i="1"/>
  <c r="G18" i="1" s="1"/>
  <c r="E19" i="1"/>
  <c r="G19" i="1" s="1"/>
  <c r="E20" i="1"/>
  <c r="G20" i="1" s="1"/>
  <c r="E21" i="1"/>
  <c r="G21" i="1" s="1"/>
  <c r="E24" i="1"/>
  <c r="G24" i="1" s="1"/>
  <c r="E25" i="1"/>
  <c r="G25" i="1" s="1"/>
  <c r="E16" i="1"/>
  <c r="G16" i="1" s="1"/>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M7" i="2"/>
  <c r="C7" i="2"/>
  <c r="M6" i="2"/>
  <c r="C6" i="2"/>
  <c r="M5" i="2"/>
  <c r="C5" i="2"/>
  <c r="M4" i="2"/>
  <c r="C4" i="2"/>
  <c r="M3" i="2"/>
  <c r="C3" i="2"/>
  <c r="M2" i="2"/>
  <c r="C2" i="2"/>
  <c r="G26" i="1" l="1"/>
</calcChain>
</file>

<file path=xl/sharedStrings.xml><?xml version="1.0" encoding="utf-8"?>
<sst xmlns="http://schemas.openxmlformats.org/spreadsheetml/2006/main" count="162" uniqueCount="161">
  <si>
    <t>Country Name</t>
  </si>
  <si>
    <t>Daily Rate</t>
  </si>
  <si>
    <t>Total Allowance</t>
  </si>
  <si>
    <t>No. of overnight stays on official University business</t>
  </si>
  <si>
    <t>Total overnight stays</t>
  </si>
  <si>
    <t>Country</t>
  </si>
  <si>
    <t>Cost Group</t>
  </si>
  <si>
    <t>Cost</t>
  </si>
  <si>
    <t>Total</t>
  </si>
  <si>
    <t>Albania</t>
  </si>
  <si>
    <t>Algeria</t>
  </si>
  <si>
    <t>Angola</t>
  </si>
  <si>
    <t>Antigua and Barbuda</t>
  </si>
  <si>
    <t>Argentina</t>
  </si>
  <si>
    <t>Armenia</t>
  </si>
  <si>
    <t>Austria</t>
  </si>
  <si>
    <t>Azerbaijan</t>
  </si>
  <si>
    <t>Bahamas</t>
  </si>
  <si>
    <t>Bahrain</t>
  </si>
  <si>
    <t>Bangladesh</t>
  </si>
  <si>
    <t>Barbados</t>
  </si>
  <si>
    <t>Belarus</t>
  </si>
  <si>
    <t>Belgium</t>
  </si>
  <si>
    <t>Bermuda</t>
  </si>
  <si>
    <t>Bolivia</t>
  </si>
  <si>
    <t>Bosnia</t>
  </si>
  <si>
    <t>Brazil</t>
  </si>
  <si>
    <t>Brunei</t>
  </si>
  <si>
    <t>Bulgaria</t>
  </si>
  <si>
    <t>Burkina Faso</t>
  </si>
  <si>
    <t>Cambodia</t>
  </si>
  <si>
    <t>Cameroon</t>
  </si>
  <si>
    <t>Canada</t>
  </si>
  <si>
    <t>Chile</t>
  </si>
  <si>
    <t>China</t>
  </si>
  <si>
    <t>Colombia</t>
  </si>
  <si>
    <t>Congo Democratic Republic</t>
  </si>
  <si>
    <t>Cook Islands</t>
  </si>
  <si>
    <t>Costa Rica</t>
  </si>
  <si>
    <t>Cote D'lvoire</t>
  </si>
  <si>
    <t>Croatia</t>
  </si>
  <si>
    <t>Cuba</t>
  </si>
  <si>
    <t>Cyprus</t>
  </si>
  <si>
    <t>Czech Republic</t>
  </si>
  <si>
    <t>Denmark</t>
  </si>
  <si>
    <t>Dominican Republic</t>
  </si>
  <si>
    <t>East Timor</t>
  </si>
  <si>
    <t>Ecuador</t>
  </si>
  <si>
    <t>Egypt</t>
  </si>
  <si>
    <t>El Salvador</t>
  </si>
  <si>
    <t>Eritrea</t>
  </si>
  <si>
    <t>Estonia</t>
  </si>
  <si>
    <t>Ethiopia</t>
  </si>
  <si>
    <t>Fiji</t>
  </si>
  <si>
    <t>Finland</t>
  </si>
  <si>
    <t>France</t>
  </si>
  <si>
    <t>French Polynesia</t>
  </si>
  <si>
    <t>Gabon</t>
  </si>
  <si>
    <t>Gambia</t>
  </si>
  <si>
    <t>Georgia</t>
  </si>
  <si>
    <t>Germany</t>
  </si>
  <si>
    <t>Ghana</t>
  </si>
  <si>
    <t>Gibraltar</t>
  </si>
  <si>
    <t>Greece</t>
  </si>
  <si>
    <t>Guatemala</t>
  </si>
  <si>
    <t>Guyana</t>
  </si>
  <si>
    <t>Hong Kong</t>
  </si>
  <si>
    <t>Hungary</t>
  </si>
  <si>
    <t>Iceland</t>
  </si>
  <si>
    <t>India</t>
  </si>
  <si>
    <t>Indonesia</t>
  </si>
  <si>
    <t>Iran</t>
  </si>
  <si>
    <t>Ireland</t>
  </si>
  <si>
    <t>Israel</t>
  </si>
  <si>
    <t>Italy</t>
  </si>
  <si>
    <t>Jamaica</t>
  </si>
  <si>
    <t>Japan</t>
  </si>
  <si>
    <t>Jordan</t>
  </si>
  <si>
    <t>Kazakhstan</t>
  </si>
  <si>
    <t>Kenya</t>
  </si>
  <si>
    <t>Korea</t>
  </si>
  <si>
    <t>Kosovo</t>
  </si>
  <si>
    <t>Kuwait</t>
  </si>
  <si>
    <t>Kyrgyzstan</t>
  </si>
  <si>
    <t>Laos</t>
  </si>
  <si>
    <t>Latvia</t>
  </si>
  <si>
    <t>Lebanon</t>
  </si>
  <si>
    <t>Lithuania</t>
  </si>
  <si>
    <t>Luxembourg</t>
  </si>
  <si>
    <t>Macau</t>
  </si>
  <si>
    <t>Macedonia</t>
  </si>
  <si>
    <t>Malawi</t>
  </si>
  <si>
    <t>Malaysia</t>
  </si>
  <si>
    <t>Mali</t>
  </si>
  <si>
    <t>Malta</t>
  </si>
  <si>
    <t>Mauritius</t>
  </si>
  <si>
    <t>Mexico</t>
  </si>
  <si>
    <t>Monaco</t>
  </si>
  <si>
    <t>Morocco</t>
  </si>
  <si>
    <t>Mozambique</t>
  </si>
  <si>
    <t>Myanmar</t>
  </si>
  <si>
    <t>Namibia</t>
  </si>
  <si>
    <t>Nepal</t>
  </si>
  <si>
    <t>Netherlands</t>
  </si>
  <si>
    <t>New Caledonia</t>
  </si>
  <si>
    <t>New Zealand</t>
  </si>
  <si>
    <t>Nicaragua</t>
  </si>
  <si>
    <t>Nigeria</t>
  </si>
  <si>
    <t>Norway</t>
  </si>
  <si>
    <t>Oman</t>
  </si>
  <si>
    <t>Pakistan</t>
  </si>
  <si>
    <t>Panama</t>
  </si>
  <si>
    <t>Papua New Guinea</t>
  </si>
  <si>
    <t>Paraguay</t>
  </si>
  <si>
    <t>Peru</t>
  </si>
  <si>
    <t>Philippines</t>
  </si>
  <si>
    <t>Poland</t>
  </si>
  <si>
    <t>Portugal</t>
  </si>
  <si>
    <t>Puerto Rico</t>
  </si>
  <si>
    <t>Qatar</t>
  </si>
  <si>
    <t>Romania</t>
  </si>
  <si>
    <t>Russia</t>
  </si>
  <si>
    <t>Rwanda</t>
  </si>
  <si>
    <t>Saint Lucia</t>
  </si>
  <si>
    <t>Saint Vincent</t>
  </si>
  <si>
    <t>Samoa</t>
  </si>
  <si>
    <t>Saudi Arabia</t>
  </si>
  <si>
    <t>Senegal</t>
  </si>
  <si>
    <t>Serbia</t>
  </si>
  <si>
    <t>Sierra Leone</t>
  </si>
  <si>
    <t>Singapore</t>
  </si>
  <si>
    <t>Slovakia</t>
  </si>
  <si>
    <t>Slovenia</t>
  </si>
  <si>
    <t>Solomon Islands</t>
  </si>
  <si>
    <t>South Africa</t>
  </si>
  <si>
    <t>Spain</t>
  </si>
  <si>
    <t>Sri Lanka</t>
  </si>
  <si>
    <t>Sudan</t>
  </si>
  <si>
    <t>Surinam</t>
  </si>
  <si>
    <t>Sweden</t>
  </si>
  <si>
    <t>Switzerland</t>
  </si>
  <si>
    <t>Taiwan</t>
  </si>
  <si>
    <t>Tanzania</t>
  </si>
  <si>
    <t>Thailand</t>
  </si>
  <si>
    <t>Tonga</t>
  </si>
  <si>
    <t>Trinidad and Tobago</t>
  </si>
  <si>
    <t>Tunisia</t>
  </si>
  <si>
    <t>Turkey</t>
  </si>
  <si>
    <t>Uganda</t>
  </si>
  <si>
    <t>Ukraine</t>
  </si>
  <si>
    <t>United Arab Emirates</t>
  </si>
  <si>
    <t>United Kingdom</t>
  </si>
  <si>
    <t>United States of America</t>
  </si>
  <si>
    <t>Uruguay</t>
  </si>
  <si>
    <t>Vanuatu</t>
  </si>
  <si>
    <t>Vietnam</t>
  </si>
  <si>
    <t>Zambia</t>
  </si>
  <si>
    <t>Country not listed</t>
  </si>
  <si>
    <t>Total ITA amount</t>
  </si>
  <si>
    <r>
      <t xml:space="preserve">• This calculator is to be used by UQ staff to calculate their ITA for budget and planning purposes ONLY.
• UQ staff must apply for the ITA in </t>
    </r>
    <r>
      <rPr>
        <u/>
        <sz val="11"/>
        <color theme="4" tint="-0.249977111117893"/>
        <rFont val="Calibri"/>
        <family val="2"/>
        <scheme val="minor"/>
      </rPr>
      <t>EMS ProMaster</t>
    </r>
    <r>
      <rPr>
        <sz val="11"/>
        <color theme="1"/>
        <rFont val="Calibri"/>
        <family val="2"/>
        <scheme val="minor"/>
      </rPr>
      <t xml:space="preserve"> by creating an expense claim using expense type </t>
    </r>
    <r>
      <rPr>
        <b/>
        <sz val="11"/>
        <color theme="1"/>
        <rFont val="Calibri"/>
        <family val="2"/>
        <scheme val="minor"/>
      </rPr>
      <t>Int Travel Allowance</t>
    </r>
    <r>
      <rPr>
        <sz val="11"/>
        <color theme="1"/>
        <rFont val="Calibri"/>
        <family val="2"/>
        <scheme val="minor"/>
      </rPr>
      <t>.
• The purpose of the travel allowance is to cover the additional expenses incurred living away from home, whilst travelling on official University business. The allowance is only payable for overnight journeys and will be calculated per overnight stay while travelling on University business.
• For further information regarding the UQ Travel Allowance refer to</t>
    </r>
    <r>
      <rPr>
        <sz val="11"/>
        <color theme="4" tint="-0.249977111117893"/>
        <rFont val="Calibri"/>
        <family val="2"/>
        <scheme val="minor"/>
      </rPr>
      <t xml:space="preserve"> </t>
    </r>
    <r>
      <rPr>
        <b/>
        <u/>
        <sz val="11"/>
        <color theme="4" tint="-0.249977111117893"/>
        <rFont val="Calibri"/>
        <family val="2"/>
        <scheme val="minor"/>
      </rPr>
      <t>PPL 1.90.01</t>
    </r>
    <r>
      <rPr>
        <u/>
        <sz val="11"/>
        <color theme="4" tint="-0.249977111117893"/>
        <rFont val="Calibri"/>
        <family val="2"/>
        <scheme val="minor"/>
      </rPr>
      <t xml:space="preserve"> University Travel Management Procedure</t>
    </r>
    <r>
      <rPr>
        <sz val="11"/>
        <color theme="1"/>
        <rFont val="Calibri"/>
        <family val="2"/>
        <scheme val="minor"/>
      </rPr>
      <t xml:space="preserve"> - Section 9.4 Travel allowance (per diem).</t>
    </r>
  </si>
  <si>
    <t>International Travel Allowance (ITA) Budget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</si>
</sst>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quot;AUD&quot;\ #,##0.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4" tint="-0.249977111117893"/>
      <name val="Calibri"/>
      <family val="2"/>
      <scheme val="minor"/>
    </font>
    <font>
      <u/>
      <sz val="11"/>
      <color theme="4" tint="-0.249977111117893"/>
      <name val="Calibri"/>
      <family val="2"/>
      <scheme val="minor"/>
    </font>
    <font>
      <b/>
      <u/>
      <sz val="11"/>
      <color theme="4" tint="-0.249977111117893"/>
      <name val="Calibri"/>
      <family val="2"/>
      <scheme val="minor"/>
    </font>
  </fonts>
  <fills count="3">
    <fill>
      <patternFill patternType="none"/>
    </fill>
    <fill>
      <patternFill patternType="gray125"/>
    </fill>
    <fill>
      <patternFill patternType="solid">
        <fgColor rgb="FF6B158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xf numFmtId="164" fontId="0" fillId="0" borderId="1" xfId="0" applyNumberFormat="1" applyBorder="1"/>
    <xf numFmtId="164" fontId="0" fillId="0" borderId="0" xfId="0" applyNumberFormat="1"/>
    <xf numFmtId="0" fontId="0" fillId="0" borderId="1" xfId="0" applyBorder="1" applyAlignment="1">
      <alignment horizontal="left"/>
    </xf>
    <xf numFmtId="0" fontId="0" fillId="0" borderId="0" xfId="0" applyAlignment="1">
      <alignment horizontal="left"/>
    </xf>
    <xf numFmtId="0" fontId="1" fillId="0" borderId="1" xfId="0" applyFont="1" applyBorder="1" applyAlignment="1">
      <alignment horizontal="left"/>
    </xf>
    <xf numFmtId="164" fontId="1" fillId="0" borderId="1" xfId="0" applyNumberFormat="1" applyFont="1" applyBorder="1"/>
    <xf numFmtId="0" fontId="1" fillId="0" borderId="1" xfId="0" applyFont="1" applyBorder="1"/>
    <xf numFmtId="0" fontId="0" fillId="0" borderId="1" xfId="0" applyBorder="1" applyAlignment="1">
      <alignment horizontal="left" vertical="top" wrapText="1"/>
    </xf>
    <xf numFmtId="0" fontId="0" fillId="2" borderId="8" xfId="0" applyFill="1" applyBorder="1"/>
    <xf numFmtId="0" fontId="0" fillId="2" borderId="9" xfId="0" applyFill="1" applyBorder="1"/>
    <xf numFmtId="0" fontId="0" fillId="2" borderId="10" xfId="0" applyFill="1" applyBorder="1"/>
    <xf numFmtId="0" fontId="0" fillId="2" borderId="3" xfId="0" applyFill="1" applyBorder="1"/>
    <xf numFmtId="0" fontId="0" fillId="2" borderId="0" xfId="0" applyFill="1" applyBorder="1"/>
    <xf numFmtId="0" fontId="0" fillId="2" borderId="4" xfId="0" applyFill="1" applyBorder="1"/>
    <xf numFmtId="0" fontId="0" fillId="0" borderId="1" xfId="0" applyFill="1" applyBorder="1" applyAlignment="1">
      <alignment horizontal="left" vertical="top" wrapText="1"/>
    </xf>
    <xf numFmtId="0" fontId="0" fillId="2" borderId="5" xfId="0" applyFill="1" applyBorder="1"/>
    <xf numFmtId="0" fontId="0" fillId="2" borderId="6" xfId="0" applyFill="1" applyBorder="1"/>
    <xf numFmtId="0" fontId="0" fillId="2" borderId="7" xfId="0" applyFill="1" applyBorder="1"/>
    <xf numFmtId="6" fontId="0" fillId="0" borderId="0" xfId="0" applyNumberFormat="1"/>
    <xf numFmtId="8" fontId="0" fillId="0" borderId="0" xfId="0" applyNumberFormat="1"/>
    <xf numFmtId="0" fontId="0" fillId="0" borderId="0" xfId="0" applyProtection="1"/>
    <xf numFmtId="0" fontId="0" fillId="0" borderId="0" xfId="0" applyBorder="1"/>
    <xf numFmtId="0" fontId="0" fillId="0" borderId="0" xfId="0" applyFill="1" applyBorder="1"/>
    <xf numFmtId="0" fontId="0" fillId="0" borderId="0" xfId="0" applyBorder="1" applyProtection="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quotePrefix="1" applyBorder="1" applyAlignment="1">
      <alignment horizontal="left" vertical="center" wrapText="1"/>
    </xf>
    <xf numFmtId="0" fontId="0" fillId="0" borderId="9"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3" xfId="0" quotePrefix="1" applyBorder="1" applyAlignment="1">
      <alignment horizontal="left" vertical="center" wrapText="1"/>
    </xf>
    <xf numFmtId="0" fontId="0" fillId="0" borderId="0" xfId="0" quotePrefix="1" applyBorder="1" applyAlignment="1">
      <alignment horizontal="left" vertical="center" wrapText="1"/>
    </xf>
    <xf numFmtId="0" fontId="0" fillId="0" borderId="4" xfId="0" quotePrefix="1" applyBorder="1" applyAlignment="1">
      <alignment horizontal="left" vertical="center" wrapText="1"/>
    </xf>
    <xf numFmtId="0" fontId="0" fillId="0" borderId="5"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165" fontId="0" fillId="0" borderId="1" xfId="0" applyNumberFormat="1" applyBorder="1" applyAlignment="1" applyProtection="1">
      <alignment horizontal="center"/>
      <protection hidden="1"/>
    </xf>
    <xf numFmtId="0" fontId="0" fillId="0" borderId="1" xfId="0" applyFill="1" applyBorder="1" applyAlignment="1" applyProtection="1">
      <alignment horizontal="center"/>
      <protection locked="0" hidden="1"/>
    </xf>
    <xf numFmtId="0" fontId="0" fillId="0" borderId="11" xfId="0" applyFill="1" applyBorder="1" applyAlignment="1" applyProtection="1">
      <alignment horizontal="left"/>
      <protection locked="0" hidden="1"/>
    </xf>
    <xf numFmtId="0" fontId="0" fillId="0" borderId="1" xfId="0" applyFill="1" applyBorder="1" applyAlignment="1" applyProtection="1">
      <alignment horizontal="left"/>
      <protection locked="0" hidden="1"/>
    </xf>
    <xf numFmtId="0" fontId="0" fillId="0" borderId="17" xfId="0" applyFill="1" applyBorder="1" applyAlignment="1" applyProtection="1">
      <alignment horizontal="left"/>
      <protection locked="0" hidden="1"/>
    </xf>
    <xf numFmtId="0" fontId="0" fillId="0" borderId="14" xfId="0" applyFill="1" applyBorder="1" applyAlignment="1" applyProtection="1">
      <alignment horizontal="left"/>
      <protection locked="0" hidden="1"/>
    </xf>
    <xf numFmtId="0" fontId="0" fillId="0" borderId="30" xfId="0" applyFill="1" applyBorder="1" applyAlignment="1" applyProtection="1">
      <alignment horizontal="left"/>
      <protection locked="0" hidden="1"/>
    </xf>
    <xf numFmtId="0" fontId="0" fillId="0" borderId="24" xfId="0" applyFill="1" applyBorder="1" applyAlignment="1" applyProtection="1">
      <alignment horizontal="left"/>
      <protection locked="0" hidden="1"/>
    </xf>
    <xf numFmtId="165" fontId="0" fillId="0" borderId="2"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3" fillId="0" borderId="27" xfId="0" applyFont="1" applyBorder="1" applyAlignment="1">
      <alignment horizontal="right" vertical="center"/>
    </xf>
    <xf numFmtId="0" fontId="3" fillId="0" borderId="15" xfId="0" applyFont="1" applyBorder="1" applyAlignment="1">
      <alignment horizontal="right" vertical="center"/>
    </xf>
    <xf numFmtId="0" fontId="3" fillId="0" borderId="28"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16" xfId="0" applyNumberFormat="1" applyFont="1" applyBorder="1" applyAlignment="1" applyProtection="1">
      <alignment horizontal="center" vertical="center"/>
      <protection hidden="1"/>
    </xf>
    <xf numFmtId="165" fontId="1" fillId="0" borderId="12" xfId="0" applyNumberFormat="1" applyFont="1" applyBorder="1" applyAlignment="1" applyProtection="1">
      <alignment horizontal="center" vertical="center"/>
      <protection hidden="1"/>
    </xf>
    <xf numFmtId="165" fontId="1" fillId="0" borderId="13" xfId="0" applyNumberFormat="1" applyFont="1" applyBorder="1" applyAlignment="1" applyProtection="1">
      <alignment horizontal="center" vertical="center"/>
      <protection hidden="1"/>
    </xf>
    <xf numFmtId="0" fontId="0" fillId="0" borderId="14" xfId="0" applyFill="1" applyBorder="1" applyAlignment="1" applyProtection="1">
      <alignment horizontal="center"/>
      <protection locked="0" hidden="1"/>
    </xf>
    <xf numFmtId="165" fontId="0" fillId="0" borderId="1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165" fontId="0" fillId="0" borderId="14" xfId="0" applyNumberFormat="1" applyBorder="1" applyAlignment="1" applyProtection="1">
      <alignment horizontal="center"/>
      <protection hidden="1"/>
    </xf>
  </cellXfs>
  <cellStyles count="1">
    <cellStyle name="Normal" xfId="0" builtinId="0"/>
  </cellStyles>
  <dxfs count="2">
    <dxf>
      <fill>
        <patternFill>
          <bgColor theme="9" tint="0.5999633777886288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ppl.app.uq.edu.au/content/1.90.01-university-travel-management#Procedures" TargetMode="External"/><Relationship Id="rId2" Type="http://schemas.openxmlformats.org/officeDocument/2006/relationships/hyperlink" Target="https://secure.inlogik.com/uq/pm/base/logon.as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155864</xdr:colOff>
      <xdr:row>0</xdr:row>
      <xdr:rowOff>84860</xdr:rowOff>
    </xdr:from>
    <xdr:to>
      <xdr:col>2</xdr:col>
      <xdr:colOff>496166</xdr:colOff>
      <xdr:row>4</xdr:row>
      <xdr:rowOff>103910</xdr:rowOff>
    </xdr:to>
    <xdr:pic>
      <xdr:nvPicPr>
        <xdr:cNvPr id="2" name="Picture 1" descr="Image result for uq logo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4" y="84860"/>
          <a:ext cx="2037484" cy="781050"/>
        </a:xfrm>
        <a:prstGeom prst="rect">
          <a:avLst/>
        </a:prstGeom>
        <a:noFill/>
        <a:ln>
          <a:noFill/>
        </a:ln>
      </xdr:spPr>
    </xdr:pic>
    <xdr:clientData/>
  </xdr:twoCellAnchor>
  <xdr:twoCellAnchor>
    <xdr:from>
      <xdr:col>5</xdr:col>
      <xdr:colOff>346363</xdr:colOff>
      <xdr:row>0</xdr:row>
      <xdr:rowOff>171449</xdr:rowOff>
    </xdr:from>
    <xdr:to>
      <xdr:col>7</xdr:col>
      <xdr:colOff>750741</xdr:colOff>
      <xdr:row>4</xdr:row>
      <xdr:rowOff>17318</xdr:rowOff>
    </xdr:to>
    <xdr:sp macro="" textlink="">
      <xdr:nvSpPr>
        <xdr:cNvPr id="3" name="TextBox 2"/>
        <xdr:cNvSpPr txBox="1"/>
      </xdr:nvSpPr>
      <xdr:spPr>
        <a:xfrm>
          <a:off x="4589318" y="171449"/>
          <a:ext cx="2101559" cy="60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AU" sz="1200" b="1">
              <a:solidFill>
                <a:schemeClr val="bg1"/>
              </a:solidFill>
            </a:rPr>
            <a:t>UQ Travel</a:t>
          </a:r>
        </a:p>
        <a:p>
          <a:pPr algn="r"/>
          <a:r>
            <a:rPr lang="en-AU" sz="1200" b="1">
              <a:solidFill>
                <a:schemeClr val="bg1"/>
              </a:solidFill>
            </a:rPr>
            <a:t>Governance &amp; Risk Division</a:t>
          </a:r>
        </a:p>
        <a:p>
          <a:pPr algn="r"/>
          <a:r>
            <a:rPr lang="en-AU" sz="900" b="1">
              <a:solidFill>
                <a:schemeClr val="bg1"/>
              </a:solidFill>
            </a:rPr>
            <a:t>Effective 11 June</a:t>
          </a:r>
          <a:r>
            <a:rPr lang="en-AU" sz="900" b="1" baseline="0">
              <a:solidFill>
                <a:schemeClr val="bg1"/>
              </a:solidFill>
            </a:rPr>
            <a:t> 2018</a:t>
          </a:r>
          <a:endParaRPr lang="en-AU" sz="900" b="1">
            <a:solidFill>
              <a:schemeClr val="bg1"/>
            </a:solidFill>
          </a:endParaRPr>
        </a:p>
      </xdr:txBody>
    </xdr:sp>
    <xdr:clientData/>
  </xdr:twoCellAnchor>
  <xdr:twoCellAnchor>
    <xdr:from>
      <xdr:col>2</xdr:col>
      <xdr:colOff>380999</xdr:colOff>
      <xdr:row>8</xdr:row>
      <xdr:rowOff>85724</xdr:rowOff>
    </xdr:from>
    <xdr:to>
      <xdr:col>3</xdr:col>
      <xdr:colOff>476249</xdr:colOff>
      <xdr:row>9</xdr:row>
      <xdr:rowOff>123825</xdr:rowOff>
    </xdr:to>
    <xdr:sp macro="" textlink="">
      <xdr:nvSpPr>
        <xdr:cNvPr id="4" name="Rectangle 3">
          <a:hlinkClick xmlns:r="http://schemas.openxmlformats.org/officeDocument/2006/relationships" r:id="rId2"/>
        </xdr:cNvPr>
        <xdr:cNvSpPr/>
      </xdr:nvSpPr>
      <xdr:spPr>
        <a:xfrm>
          <a:off x="2076449" y="1628774"/>
          <a:ext cx="942975"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twoCellAnchor>
    <xdr:from>
      <xdr:col>4</xdr:col>
      <xdr:colOff>652463</xdr:colOff>
      <xdr:row>12</xdr:row>
      <xdr:rowOff>277091</xdr:rowOff>
    </xdr:from>
    <xdr:to>
      <xdr:col>7</xdr:col>
      <xdr:colOff>714375</xdr:colOff>
      <xdr:row>12</xdr:row>
      <xdr:rowOff>485775</xdr:rowOff>
    </xdr:to>
    <xdr:sp macro="" textlink="">
      <xdr:nvSpPr>
        <xdr:cNvPr id="5" name="Rectangle 4">
          <a:hlinkClick xmlns:r="http://schemas.openxmlformats.org/officeDocument/2006/relationships" r:id="rId3"/>
        </xdr:cNvPr>
        <xdr:cNvSpPr/>
      </xdr:nvSpPr>
      <xdr:spPr>
        <a:xfrm>
          <a:off x="4043363" y="2582141"/>
          <a:ext cx="2605087" cy="208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twoCellAnchor>
    <xdr:from>
      <xdr:col>0</xdr:col>
      <xdr:colOff>28575</xdr:colOff>
      <xdr:row>12</xdr:row>
      <xdr:rowOff>468457</xdr:rowOff>
    </xdr:from>
    <xdr:to>
      <xdr:col>0</xdr:col>
      <xdr:colOff>643370</xdr:colOff>
      <xdr:row>12</xdr:row>
      <xdr:rowOff>676275</xdr:rowOff>
    </xdr:to>
    <xdr:sp macro="" textlink="">
      <xdr:nvSpPr>
        <xdr:cNvPr id="6" name="Rectangle 5">
          <a:hlinkClick xmlns:r="http://schemas.openxmlformats.org/officeDocument/2006/relationships" r:id="rId3"/>
        </xdr:cNvPr>
        <xdr:cNvSpPr/>
      </xdr:nvSpPr>
      <xdr:spPr>
        <a:xfrm>
          <a:off x="28575" y="2773507"/>
          <a:ext cx="614795" cy="207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no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abSelected="1" zoomScaleNormal="100" workbookViewId="0">
      <selection activeCell="A6" sqref="A6:H7"/>
    </sheetView>
  </sheetViews>
  <sheetFormatPr defaultColWidth="0" defaultRowHeight="15" zeroHeight="1" x14ac:dyDescent="0.25"/>
  <cols>
    <col min="1" max="8" width="12.7109375" customWidth="1"/>
    <col min="9" max="9" width="1" style="23" customWidth="1"/>
    <col min="10" max="12" width="0" hidden="1" customWidth="1"/>
    <col min="13" max="16384" width="9.140625" hidden="1"/>
  </cols>
  <sheetData>
    <row r="1" spans="1:9" x14ac:dyDescent="0.25">
      <c r="A1" s="10"/>
      <c r="B1" s="11"/>
      <c r="C1" s="11"/>
      <c r="D1" s="11"/>
      <c r="E1" s="11"/>
      <c r="F1" s="11"/>
      <c r="G1" s="11"/>
      <c r="H1" s="12"/>
    </row>
    <row r="2" spans="1:9" x14ac:dyDescent="0.25">
      <c r="A2" s="13"/>
      <c r="B2" s="14"/>
      <c r="C2" s="14"/>
      <c r="D2" s="14"/>
      <c r="E2" s="14"/>
      <c r="F2" s="14"/>
      <c r="G2" s="14"/>
      <c r="H2" s="15"/>
    </row>
    <row r="3" spans="1:9" x14ac:dyDescent="0.25">
      <c r="A3" s="13"/>
      <c r="B3" s="14"/>
      <c r="C3" s="14"/>
      <c r="D3" s="14"/>
      <c r="E3" s="14"/>
      <c r="F3" s="14"/>
      <c r="G3" s="14"/>
      <c r="H3" s="15"/>
      <c r="I3" s="24"/>
    </row>
    <row r="4" spans="1:9" x14ac:dyDescent="0.25">
      <c r="A4" s="13"/>
      <c r="B4" s="14"/>
      <c r="C4" s="14"/>
      <c r="D4" s="14"/>
      <c r="E4" s="14"/>
      <c r="F4" s="14"/>
      <c r="G4" s="14"/>
      <c r="H4" s="15"/>
    </row>
    <row r="5" spans="1:9" ht="15.75" thickBot="1" x14ac:dyDescent="0.3">
      <c r="A5" s="17"/>
      <c r="B5" s="18"/>
      <c r="C5" s="18"/>
      <c r="D5" s="18"/>
      <c r="E5" s="18"/>
      <c r="F5" s="18"/>
      <c r="G5" s="18"/>
      <c r="H5" s="19"/>
    </row>
    <row r="6" spans="1:9" x14ac:dyDescent="0.25">
      <c r="A6" s="26" t="s">
        <v>160</v>
      </c>
      <c r="B6" s="27"/>
      <c r="C6" s="27"/>
      <c r="D6" s="27"/>
      <c r="E6" s="27"/>
      <c r="F6" s="27"/>
      <c r="G6" s="27"/>
      <c r="H6" s="28"/>
    </row>
    <row r="7" spans="1:9" ht="15.75" thickBot="1" x14ac:dyDescent="0.3">
      <c r="A7" s="29"/>
      <c r="B7" s="30"/>
      <c r="C7" s="30"/>
      <c r="D7" s="30"/>
      <c r="E7" s="30"/>
      <c r="F7" s="30"/>
      <c r="G7" s="30"/>
      <c r="H7" s="31"/>
    </row>
    <row r="8" spans="1:9" x14ac:dyDescent="0.25">
      <c r="A8" s="32" t="s">
        <v>159</v>
      </c>
      <c r="B8" s="33"/>
      <c r="C8" s="33"/>
      <c r="D8" s="33"/>
      <c r="E8" s="33"/>
      <c r="F8" s="33"/>
      <c r="G8" s="33"/>
      <c r="H8" s="34"/>
    </row>
    <row r="9" spans="1:9" x14ac:dyDescent="0.25">
      <c r="A9" s="35"/>
      <c r="B9" s="36"/>
      <c r="C9" s="36"/>
      <c r="D9" s="36"/>
      <c r="E9" s="36"/>
      <c r="F9" s="36"/>
      <c r="G9" s="36"/>
      <c r="H9" s="37"/>
    </row>
    <row r="10" spans="1:9" x14ac:dyDescent="0.25">
      <c r="A10" s="35"/>
      <c r="B10" s="36"/>
      <c r="C10" s="36"/>
      <c r="D10" s="36"/>
      <c r="E10" s="36"/>
      <c r="F10" s="36"/>
      <c r="G10" s="36"/>
      <c r="H10" s="37"/>
    </row>
    <row r="11" spans="1:9" x14ac:dyDescent="0.25">
      <c r="A11" s="35"/>
      <c r="B11" s="36"/>
      <c r="C11" s="36"/>
      <c r="D11" s="36"/>
      <c r="E11" s="36"/>
      <c r="F11" s="36"/>
      <c r="G11" s="36"/>
      <c r="H11" s="37"/>
    </row>
    <row r="12" spans="1:9" x14ac:dyDescent="0.25">
      <c r="A12" s="35"/>
      <c r="B12" s="36"/>
      <c r="C12" s="36"/>
      <c r="D12" s="36"/>
      <c r="E12" s="36"/>
      <c r="F12" s="36"/>
      <c r="G12" s="36"/>
      <c r="H12" s="37"/>
    </row>
    <row r="13" spans="1:9" ht="59.25" customHeight="1" thickBot="1" x14ac:dyDescent="0.3">
      <c r="A13" s="38"/>
      <c r="B13" s="39"/>
      <c r="C13" s="39"/>
      <c r="D13" s="39"/>
      <c r="E13" s="39"/>
      <c r="F13" s="39"/>
      <c r="G13" s="39"/>
      <c r="H13" s="40"/>
    </row>
    <row r="14" spans="1:9" ht="15" customHeight="1" x14ac:dyDescent="0.25">
      <c r="A14" s="41" t="s">
        <v>0</v>
      </c>
      <c r="B14" s="42"/>
      <c r="C14" s="45" t="s">
        <v>3</v>
      </c>
      <c r="D14" s="46"/>
      <c r="E14" s="49" t="s">
        <v>1</v>
      </c>
      <c r="F14" s="50"/>
      <c r="G14" s="49" t="s">
        <v>2</v>
      </c>
      <c r="H14" s="53"/>
    </row>
    <row r="15" spans="1:9" ht="22.5" customHeight="1" x14ac:dyDescent="0.25">
      <c r="A15" s="43"/>
      <c r="B15" s="44"/>
      <c r="C15" s="47"/>
      <c r="D15" s="48"/>
      <c r="E15" s="51"/>
      <c r="F15" s="52"/>
      <c r="G15" s="54"/>
      <c r="H15" s="55"/>
    </row>
    <row r="16" spans="1:9" x14ac:dyDescent="0.25">
      <c r="A16" s="62"/>
      <c r="B16" s="63"/>
      <c r="C16" s="57"/>
      <c r="D16" s="57"/>
      <c r="E16" s="56" t="str">
        <f>IF(ISBLANK(A16),"",INDEX(Rates!C:C,MATCH(A16,Rates!A:A,0)))</f>
        <v/>
      </c>
      <c r="F16" s="56"/>
      <c r="G16" s="64" t="str">
        <f t="shared" ref="G16:G25" si="0">IF(ISBLANK(A16),"",IFERROR(C16*E16,""))</f>
        <v/>
      </c>
      <c r="H16" s="65"/>
    </row>
    <row r="17" spans="1:9" x14ac:dyDescent="0.25">
      <c r="A17" s="58"/>
      <c r="B17" s="59"/>
      <c r="C17" s="57"/>
      <c r="D17" s="57"/>
      <c r="E17" s="56" t="str">
        <f>IF(ISBLANK(A17),"",INDEX(Rates!C:C,MATCH(A17,Rates!A:A,0)))</f>
        <v/>
      </c>
      <c r="F17" s="56"/>
      <c r="G17" s="64" t="str">
        <f t="shared" si="0"/>
        <v/>
      </c>
      <c r="H17" s="65"/>
    </row>
    <row r="18" spans="1:9" x14ac:dyDescent="0.25">
      <c r="A18" s="58"/>
      <c r="B18" s="59"/>
      <c r="C18" s="57"/>
      <c r="D18" s="57"/>
      <c r="E18" s="56" t="str">
        <f>IF(ISBLANK(A18),"",INDEX(Rates!C:C,MATCH(A18,Rates!A:A,0)))</f>
        <v/>
      </c>
      <c r="F18" s="56"/>
      <c r="G18" s="64" t="str">
        <f t="shared" si="0"/>
        <v/>
      </c>
      <c r="H18" s="65"/>
    </row>
    <row r="19" spans="1:9" x14ac:dyDescent="0.25">
      <c r="A19" s="58"/>
      <c r="B19" s="59"/>
      <c r="C19" s="57"/>
      <c r="D19" s="57"/>
      <c r="E19" s="56" t="str">
        <f>IF(ISBLANK(A19),"",INDEX(Rates!C:C,MATCH(A19,Rates!A:A,0)))</f>
        <v/>
      </c>
      <c r="F19" s="56"/>
      <c r="G19" s="64" t="str">
        <f t="shared" si="0"/>
        <v/>
      </c>
      <c r="H19" s="65"/>
    </row>
    <row r="20" spans="1:9" x14ac:dyDescent="0.25">
      <c r="A20" s="58"/>
      <c r="B20" s="59"/>
      <c r="C20" s="57"/>
      <c r="D20" s="57"/>
      <c r="E20" s="56" t="str">
        <f>IF(ISBLANK(A20),"",INDEX(Rates!C:C,MATCH(A20,Rates!A:A,0)))</f>
        <v/>
      </c>
      <c r="F20" s="56"/>
      <c r="G20" s="64" t="str">
        <f t="shared" si="0"/>
        <v/>
      </c>
      <c r="H20" s="65"/>
    </row>
    <row r="21" spans="1:9" x14ac:dyDescent="0.25">
      <c r="A21" s="58"/>
      <c r="B21" s="59"/>
      <c r="C21" s="57"/>
      <c r="D21" s="57"/>
      <c r="E21" s="56" t="str">
        <f>IF(ISBLANK(A21),"",INDEX(Rates!C:C,MATCH(A21,Rates!A:A,0)))</f>
        <v/>
      </c>
      <c r="F21" s="56"/>
      <c r="G21" s="64" t="str">
        <f t="shared" si="0"/>
        <v/>
      </c>
      <c r="H21" s="65"/>
    </row>
    <row r="22" spans="1:9" s="1" customFormat="1" x14ac:dyDescent="0.25">
      <c r="A22" s="58"/>
      <c r="B22" s="59"/>
      <c r="C22" s="57"/>
      <c r="D22" s="57"/>
      <c r="E22" s="56" t="str">
        <f>IF(ISBLANK(A22),"",INDEX(Rates!C:C,MATCH(A22,Rates!A:A,0)))</f>
        <v/>
      </c>
      <c r="F22" s="56"/>
      <c r="G22" s="64" t="str">
        <f t="shared" si="0"/>
        <v/>
      </c>
      <c r="H22" s="65"/>
      <c r="I22" s="23"/>
    </row>
    <row r="23" spans="1:9" s="1" customFormat="1" x14ac:dyDescent="0.25">
      <c r="A23" s="58"/>
      <c r="B23" s="59"/>
      <c r="C23" s="57"/>
      <c r="D23" s="57"/>
      <c r="E23" s="56" t="str">
        <f>IF(ISBLANK(A23),"",INDEX(Rates!C:C,MATCH(A23,Rates!A:A,0)))</f>
        <v/>
      </c>
      <c r="F23" s="56"/>
      <c r="G23" s="64" t="str">
        <f t="shared" si="0"/>
        <v/>
      </c>
      <c r="H23" s="65"/>
      <c r="I23" s="23"/>
    </row>
    <row r="24" spans="1:9" x14ac:dyDescent="0.25">
      <c r="A24" s="58"/>
      <c r="B24" s="59"/>
      <c r="C24" s="57"/>
      <c r="D24" s="57"/>
      <c r="E24" s="56" t="str">
        <f>IF(ISBLANK(A24),"",INDEX(Rates!C:C,MATCH(A24,Rates!A:A,0)))</f>
        <v/>
      </c>
      <c r="F24" s="56"/>
      <c r="G24" s="64" t="str">
        <f t="shared" si="0"/>
        <v/>
      </c>
      <c r="H24" s="65"/>
    </row>
    <row r="25" spans="1:9" ht="15.75" thickBot="1" x14ac:dyDescent="0.3">
      <c r="A25" s="60"/>
      <c r="B25" s="61"/>
      <c r="C25" s="76"/>
      <c r="D25" s="76"/>
      <c r="E25" s="79" t="str">
        <f>IF(ISBLANK(A25),"",INDEX(Rates!C:C,MATCH(A25,Rates!A:A,0)))</f>
        <v/>
      </c>
      <c r="F25" s="79"/>
      <c r="G25" s="77" t="str">
        <f t="shared" si="0"/>
        <v/>
      </c>
      <c r="H25" s="78"/>
    </row>
    <row r="26" spans="1:9" ht="15.75" thickTop="1" x14ac:dyDescent="0.25">
      <c r="A26" s="66" t="s">
        <v>4</v>
      </c>
      <c r="B26" s="67"/>
      <c r="C26" s="70">
        <f>SUM(C16:D25)</f>
        <v>0</v>
      </c>
      <c r="D26" s="70"/>
      <c r="E26" s="67" t="s">
        <v>158</v>
      </c>
      <c r="F26" s="67"/>
      <c r="G26" s="72">
        <f>SUM(G16:H25)</f>
        <v>0</v>
      </c>
      <c r="H26" s="73"/>
    </row>
    <row r="27" spans="1:9" ht="15.75" thickBot="1" x14ac:dyDescent="0.3">
      <c r="A27" s="68"/>
      <c r="B27" s="69"/>
      <c r="C27" s="71"/>
      <c r="D27" s="71"/>
      <c r="E27" s="69"/>
      <c r="F27" s="69"/>
      <c r="G27" s="74"/>
      <c r="H27" s="75"/>
    </row>
    <row r="28" spans="1:9" s="22" customFormat="1" ht="6" customHeight="1" x14ac:dyDescent="0.25">
      <c r="I28" s="25"/>
    </row>
  </sheetData>
  <sheetProtection algorithmName="SHA-512" hashValue="rOdAEoZi/V9nVDloDwr6QlZH/Qo7TdxsLgUoR6tnKOaBpdEkBr2HV+TAtbrC/Hqd73h09+FsvKSjDcFxJPge9g==" saltValue="3Vp8pVvOs257MWIUUHfBfw==" spinCount="100000" sheet="1" objects="1" scenarios="1"/>
  <mergeCells count="50">
    <mergeCell ref="C22:D22"/>
    <mergeCell ref="E22:F22"/>
    <mergeCell ref="G22:H22"/>
    <mergeCell ref="A23:B23"/>
    <mergeCell ref="C23:D23"/>
    <mergeCell ref="E23:F23"/>
    <mergeCell ref="G23:H23"/>
    <mergeCell ref="A26:B27"/>
    <mergeCell ref="C26:D27"/>
    <mergeCell ref="E26:F27"/>
    <mergeCell ref="G26:H27"/>
    <mergeCell ref="C20:D20"/>
    <mergeCell ref="C21:D21"/>
    <mergeCell ref="C24:D24"/>
    <mergeCell ref="C25:D25"/>
    <mergeCell ref="G21:H21"/>
    <mergeCell ref="G24:H24"/>
    <mergeCell ref="G25:H25"/>
    <mergeCell ref="E20:F20"/>
    <mergeCell ref="E21:F21"/>
    <mergeCell ref="E24:F24"/>
    <mergeCell ref="E25:F25"/>
    <mergeCell ref="A20:B20"/>
    <mergeCell ref="G16:H16"/>
    <mergeCell ref="G17:H17"/>
    <mergeCell ref="G18:H18"/>
    <mergeCell ref="G19:H19"/>
    <mergeCell ref="G20:H20"/>
    <mergeCell ref="A21:B21"/>
    <mergeCell ref="A24:B24"/>
    <mergeCell ref="A25:B25"/>
    <mergeCell ref="A16:B16"/>
    <mergeCell ref="A17:B17"/>
    <mergeCell ref="A18:B18"/>
    <mergeCell ref="A19:B19"/>
    <mergeCell ref="A22:B22"/>
    <mergeCell ref="E16:F16"/>
    <mergeCell ref="E17:F17"/>
    <mergeCell ref="E18:F18"/>
    <mergeCell ref="E19:F19"/>
    <mergeCell ref="C16:D16"/>
    <mergeCell ref="C17:D17"/>
    <mergeCell ref="C18:D18"/>
    <mergeCell ref="C19:D19"/>
    <mergeCell ref="A6:H7"/>
    <mergeCell ref="A8:H13"/>
    <mergeCell ref="A14:B15"/>
    <mergeCell ref="C14:D15"/>
    <mergeCell ref="E14:F15"/>
    <mergeCell ref="G14:H15"/>
  </mergeCells>
  <conditionalFormatting sqref="G26:H27 C26:D27">
    <cfRule type="cellIs" dxfId="1" priority="5" operator="equal">
      <formula>0</formula>
    </cfRule>
  </conditionalFormatting>
  <conditionalFormatting sqref="A16:D16">
    <cfRule type="containsBlanks" dxfId="0" priority="1">
      <formula>LEN(TRIM(A16))=0</formula>
    </cfRule>
  </conditionalFormatting>
  <dataValidations count="1">
    <dataValidation allowBlank="1" showInputMessage="1" showErrorMessage="1" promptTitle="Instruction" prompt="Enter number of overnight stays in this location" sqref="C16:D25"/>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Instruction" prompt="Please select country from list">
          <x14:formula1>
            <xm:f>Rates!$A$2:$A$150</xm:f>
          </x14:formula1>
          <xm:sqref>A16:A25 B17:B25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workbookViewId="0"/>
  </sheetViews>
  <sheetFormatPr defaultColWidth="16.42578125" defaultRowHeight="15" x14ac:dyDescent="0.25"/>
  <cols>
    <col min="1" max="1" width="16.42578125" style="1"/>
    <col min="2" max="3" width="16.42578125" style="5"/>
    <col min="4" max="4" width="16.42578125" style="1"/>
    <col min="5" max="5" width="16.42578125" style="5"/>
    <col min="6" max="6" width="16.42578125" style="3"/>
    <col min="7" max="16384" width="16.42578125" style="1"/>
  </cols>
  <sheetData>
    <row r="1" spans="1:13" x14ac:dyDescent="0.25">
      <c r="A1" s="8" t="s">
        <v>5</v>
      </c>
      <c r="B1" s="6" t="s">
        <v>6</v>
      </c>
      <c r="C1" s="6" t="s">
        <v>7</v>
      </c>
      <c r="E1" s="6" t="s">
        <v>6</v>
      </c>
      <c r="F1" s="7" t="s">
        <v>8</v>
      </c>
    </row>
    <row r="2" spans="1:13" x14ac:dyDescent="0.25">
      <c r="A2" s="9" t="s">
        <v>9</v>
      </c>
      <c r="B2" s="9">
        <v>2</v>
      </c>
      <c r="C2" s="9">
        <f>INDEX($F$2:$F$7,MATCH(B2,$E$2:$E$7,0))</f>
        <v>85</v>
      </c>
      <c r="E2" s="4">
        <v>1</v>
      </c>
      <c r="F2" s="2">
        <v>60</v>
      </c>
      <c r="I2" s="1">
        <v>1</v>
      </c>
      <c r="J2" s="20">
        <v>60</v>
      </c>
      <c r="K2" s="20">
        <v>25</v>
      </c>
      <c r="L2" s="20">
        <v>85</v>
      </c>
      <c r="M2" s="21">
        <f>ROUND(L2*0.7,0)</f>
        <v>60</v>
      </c>
    </row>
    <row r="3" spans="1:13" x14ac:dyDescent="0.25">
      <c r="A3" s="9" t="s">
        <v>10</v>
      </c>
      <c r="B3" s="9">
        <v>3</v>
      </c>
      <c r="C3" s="9">
        <f t="shared" ref="C3:C66" si="0">INDEX($F$2:$F$7,MATCH(B3,$E$2:$E$7,0))</f>
        <v>115</v>
      </c>
      <c r="E3" s="4">
        <v>2</v>
      </c>
      <c r="F3" s="2">
        <v>85</v>
      </c>
      <c r="I3" s="1">
        <v>2</v>
      </c>
      <c r="J3" s="20">
        <v>95</v>
      </c>
      <c r="K3" s="20">
        <v>30</v>
      </c>
      <c r="L3" s="20">
        <v>125</v>
      </c>
      <c r="M3" s="21">
        <f t="shared" ref="M3:M7" si="1">ROUND(L3*0.7,0)</f>
        <v>88</v>
      </c>
    </row>
    <row r="4" spans="1:13" x14ac:dyDescent="0.25">
      <c r="A4" s="9" t="s">
        <v>11</v>
      </c>
      <c r="B4" s="9">
        <v>6</v>
      </c>
      <c r="C4" s="9">
        <f t="shared" si="0"/>
        <v>200</v>
      </c>
      <c r="E4" s="4">
        <v>3</v>
      </c>
      <c r="F4" s="2">
        <v>115</v>
      </c>
      <c r="I4" s="1">
        <v>3</v>
      </c>
      <c r="J4" s="20">
        <v>130</v>
      </c>
      <c r="K4" s="20">
        <v>35</v>
      </c>
      <c r="L4" s="20">
        <v>165</v>
      </c>
      <c r="M4" s="21">
        <f t="shared" si="1"/>
        <v>116</v>
      </c>
    </row>
    <row r="5" spans="1:13" ht="30" x14ac:dyDescent="0.25">
      <c r="A5" s="9" t="s">
        <v>12</v>
      </c>
      <c r="B5" s="9">
        <v>5</v>
      </c>
      <c r="C5" s="9">
        <f t="shared" si="0"/>
        <v>170</v>
      </c>
      <c r="E5" s="4">
        <v>4</v>
      </c>
      <c r="F5" s="2">
        <v>130</v>
      </c>
      <c r="I5" s="1">
        <v>4</v>
      </c>
      <c r="J5" s="20">
        <v>150</v>
      </c>
      <c r="K5" s="20">
        <v>35</v>
      </c>
      <c r="L5" s="20">
        <v>185</v>
      </c>
      <c r="M5" s="21">
        <f t="shared" si="1"/>
        <v>130</v>
      </c>
    </row>
    <row r="6" spans="1:13" x14ac:dyDescent="0.25">
      <c r="A6" s="9" t="s">
        <v>13</v>
      </c>
      <c r="B6" s="9">
        <v>3</v>
      </c>
      <c r="C6" s="9">
        <f t="shared" si="0"/>
        <v>115</v>
      </c>
      <c r="E6" s="4">
        <v>5</v>
      </c>
      <c r="F6" s="2">
        <v>170</v>
      </c>
      <c r="I6" s="1">
        <v>5</v>
      </c>
      <c r="J6" s="20">
        <v>200</v>
      </c>
      <c r="K6" s="20">
        <v>40</v>
      </c>
      <c r="L6" s="20">
        <v>240</v>
      </c>
      <c r="M6" s="21">
        <f t="shared" si="1"/>
        <v>168</v>
      </c>
    </row>
    <row r="7" spans="1:13" x14ac:dyDescent="0.25">
      <c r="A7" s="9" t="s">
        <v>14</v>
      </c>
      <c r="B7" s="9">
        <v>3</v>
      </c>
      <c r="C7" s="9">
        <f t="shared" si="0"/>
        <v>115</v>
      </c>
      <c r="E7" s="4">
        <v>6</v>
      </c>
      <c r="F7" s="2">
        <v>200</v>
      </c>
      <c r="I7" s="1">
        <v>6</v>
      </c>
      <c r="J7" s="20">
        <v>240</v>
      </c>
      <c r="K7" s="20">
        <v>45</v>
      </c>
      <c r="L7" s="20">
        <v>285</v>
      </c>
      <c r="M7" s="21">
        <f t="shared" si="1"/>
        <v>200</v>
      </c>
    </row>
    <row r="8" spans="1:13" x14ac:dyDescent="0.25">
      <c r="A8" s="9" t="s">
        <v>15</v>
      </c>
      <c r="B8" s="9">
        <v>5</v>
      </c>
      <c r="C8" s="9">
        <f t="shared" si="0"/>
        <v>170</v>
      </c>
    </row>
    <row r="9" spans="1:13" x14ac:dyDescent="0.25">
      <c r="A9" s="9" t="s">
        <v>16</v>
      </c>
      <c r="B9" s="9">
        <v>3</v>
      </c>
      <c r="C9" s="9">
        <f t="shared" si="0"/>
        <v>115</v>
      </c>
    </row>
    <row r="10" spans="1:13" x14ac:dyDescent="0.25">
      <c r="A10" s="9" t="s">
        <v>17</v>
      </c>
      <c r="B10" s="9">
        <v>6</v>
      </c>
      <c r="C10" s="9">
        <f t="shared" si="0"/>
        <v>200</v>
      </c>
    </row>
    <row r="11" spans="1:13" x14ac:dyDescent="0.25">
      <c r="A11" s="9" t="s">
        <v>18</v>
      </c>
      <c r="B11" s="9">
        <v>5</v>
      </c>
      <c r="C11" s="9">
        <f t="shared" si="0"/>
        <v>170</v>
      </c>
    </row>
    <row r="12" spans="1:13" x14ac:dyDescent="0.25">
      <c r="A12" s="9" t="s">
        <v>19</v>
      </c>
      <c r="B12" s="9">
        <v>4</v>
      </c>
      <c r="C12" s="9">
        <f t="shared" si="0"/>
        <v>130</v>
      </c>
    </row>
    <row r="13" spans="1:13" x14ac:dyDescent="0.25">
      <c r="A13" s="9" t="s">
        <v>20</v>
      </c>
      <c r="B13" s="9">
        <v>5</v>
      </c>
      <c r="C13" s="9">
        <f t="shared" si="0"/>
        <v>170</v>
      </c>
    </row>
    <row r="14" spans="1:13" x14ac:dyDescent="0.25">
      <c r="A14" s="9" t="s">
        <v>21</v>
      </c>
      <c r="B14" s="9">
        <v>2</v>
      </c>
      <c r="C14" s="9">
        <f t="shared" si="0"/>
        <v>85</v>
      </c>
    </row>
    <row r="15" spans="1:13" x14ac:dyDescent="0.25">
      <c r="A15" s="9" t="s">
        <v>22</v>
      </c>
      <c r="B15" s="9">
        <v>5</v>
      </c>
      <c r="C15" s="9">
        <f t="shared" si="0"/>
        <v>170</v>
      </c>
    </row>
    <row r="16" spans="1:13" x14ac:dyDescent="0.25">
      <c r="A16" s="9" t="s">
        <v>23</v>
      </c>
      <c r="B16" s="9">
        <v>6</v>
      </c>
      <c r="C16" s="9">
        <f t="shared" si="0"/>
        <v>200</v>
      </c>
    </row>
    <row r="17" spans="1:3" x14ac:dyDescent="0.25">
      <c r="A17" s="9" t="s">
        <v>24</v>
      </c>
      <c r="B17" s="9">
        <v>2</v>
      </c>
      <c r="C17" s="9">
        <f t="shared" si="0"/>
        <v>85</v>
      </c>
    </row>
    <row r="18" spans="1:3" x14ac:dyDescent="0.25">
      <c r="A18" s="9" t="s">
        <v>25</v>
      </c>
      <c r="B18" s="9">
        <v>2</v>
      </c>
      <c r="C18" s="9">
        <f t="shared" si="0"/>
        <v>85</v>
      </c>
    </row>
    <row r="19" spans="1:3" x14ac:dyDescent="0.25">
      <c r="A19" s="9" t="s">
        <v>26</v>
      </c>
      <c r="B19" s="9">
        <v>4</v>
      </c>
      <c r="C19" s="9">
        <f t="shared" si="0"/>
        <v>130</v>
      </c>
    </row>
    <row r="20" spans="1:3" x14ac:dyDescent="0.25">
      <c r="A20" s="9" t="s">
        <v>27</v>
      </c>
      <c r="B20" s="9">
        <v>2</v>
      </c>
      <c r="C20" s="9">
        <f t="shared" si="0"/>
        <v>85</v>
      </c>
    </row>
    <row r="21" spans="1:3" x14ac:dyDescent="0.25">
      <c r="A21" s="9" t="s">
        <v>28</v>
      </c>
      <c r="B21" s="9">
        <v>2</v>
      </c>
      <c r="C21" s="9">
        <f t="shared" si="0"/>
        <v>85</v>
      </c>
    </row>
    <row r="22" spans="1:3" x14ac:dyDescent="0.25">
      <c r="A22" s="9" t="s">
        <v>29</v>
      </c>
      <c r="B22" s="9">
        <v>3</v>
      </c>
      <c r="C22" s="9">
        <f t="shared" si="0"/>
        <v>115</v>
      </c>
    </row>
    <row r="23" spans="1:3" x14ac:dyDescent="0.25">
      <c r="A23" s="9" t="s">
        <v>30</v>
      </c>
      <c r="B23" s="9">
        <v>3</v>
      </c>
      <c r="C23" s="9">
        <f t="shared" si="0"/>
        <v>115</v>
      </c>
    </row>
    <row r="24" spans="1:3" x14ac:dyDescent="0.25">
      <c r="A24" s="9" t="s">
        <v>31</v>
      </c>
      <c r="B24" s="9">
        <v>3</v>
      </c>
      <c r="C24" s="9">
        <f t="shared" si="0"/>
        <v>115</v>
      </c>
    </row>
    <row r="25" spans="1:3" x14ac:dyDescent="0.25">
      <c r="A25" s="9" t="s">
        <v>32</v>
      </c>
      <c r="B25" s="9">
        <v>4</v>
      </c>
      <c r="C25" s="9">
        <f t="shared" si="0"/>
        <v>130</v>
      </c>
    </row>
    <row r="26" spans="1:3" x14ac:dyDescent="0.25">
      <c r="A26" s="9" t="s">
        <v>33</v>
      </c>
      <c r="B26" s="9">
        <v>3</v>
      </c>
      <c r="C26" s="9">
        <f t="shared" si="0"/>
        <v>115</v>
      </c>
    </row>
    <row r="27" spans="1:3" x14ac:dyDescent="0.25">
      <c r="A27" s="9" t="s">
        <v>34</v>
      </c>
      <c r="B27" s="9">
        <v>5</v>
      </c>
      <c r="C27" s="9">
        <f t="shared" si="0"/>
        <v>170</v>
      </c>
    </row>
    <row r="28" spans="1:3" x14ac:dyDescent="0.25">
      <c r="A28" s="9" t="s">
        <v>35</v>
      </c>
      <c r="B28" s="9">
        <v>3</v>
      </c>
      <c r="C28" s="9">
        <f t="shared" si="0"/>
        <v>115</v>
      </c>
    </row>
    <row r="29" spans="1:3" ht="45" x14ac:dyDescent="0.25">
      <c r="A29" s="9" t="s">
        <v>36</v>
      </c>
      <c r="B29" s="9">
        <v>4</v>
      </c>
      <c r="C29" s="9">
        <f t="shared" si="0"/>
        <v>130</v>
      </c>
    </row>
    <row r="30" spans="1:3" x14ac:dyDescent="0.25">
      <c r="A30" s="9" t="s">
        <v>37</v>
      </c>
      <c r="B30" s="9">
        <v>4</v>
      </c>
      <c r="C30" s="9">
        <f t="shared" si="0"/>
        <v>130</v>
      </c>
    </row>
    <row r="31" spans="1:3" x14ac:dyDescent="0.25">
      <c r="A31" s="9" t="s">
        <v>38</v>
      </c>
      <c r="B31" s="9">
        <v>3</v>
      </c>
      <c r="C31" s="9">
        <f t="shared" si="0"/>
        <v>115</v>
      </c>
    </row>
    <row r="32" spans="1:3" x14ac:dyDescent="0.25">
      <c r="A32" s="9" t="s">
        <v>39</v>
      </c>
      <c r="B32" s="9">
        <v>5</v>
      </c>
      <c r="C32" s="9">
        <f t="shared" si="0"/>
        <v>170</v>
      </c>
    </row>
    <row r="33" spans="1:3" x14ac:dyDescent="0.25">
      <c r="A33" s="9" t="s">
        <v>40</v>
      </c>
      <c r="B33" s="9">
        <v>3</v>
      </c>
      <c r="C33" s="9">
        <f t="shared" si="0"/>
        <v>115</v>
      </c>
    </row>
    <row r="34" spans="1:3" x14ac:dyDescent="0.25">
      <c r="A34" s="9" t="s">
        <v>41</v>
      </c>
      <c r="B34" s="9">
        <v>3</v>
      </c>
      <c r="C34" s="9">
        <f t="shared" si="0"/>
        <v>115</v>
      </c>
    </row>
    <row r="35" spans="1:3" x14ac:dyDescent="0.25">
      <c r="A35" s="9" t="s">
        <v>42</v>
      </c>
      <c r="B35" s="9">
        <v>4</v>
      </c>
      <c r="C35" s="9">
        <f t="shared" si="0"/>
        <v>130</v>
      </c>
    </row>
    <row r="36" spans="1:3" x14ac:dyDescent="0.25">
      <c r="A36" s="9" t="s">
        <v>43</v>
      </c>
      <c r="B36" s="9">
        <v>3</v>
      </c>
      <c r="C36" s="9">
        <f t="shared" si="0"/>
        <v>115</v>
      </c>
    </row>
    <row r="37" spans="1:3" x14ac:dyDescent="0.25">
      <c r="A37" s="9" t="s">
        <v>44</v>
      </c>
      <c r="B37" s="9">
        <v>6</v>
      </c>
      <c r="C37" s="9">
        <f t="shared" si="0"/>
        <v>200</v>
      </c>
    </row>
    <row r="38" spans="1:3" ht="30" x14ac:dyDescent="0.25">
      <c r="A38" s="9" t="s">
        <v>45</v>
      </c>
      <c r="B38" s="9">
        <v>4</v>
      </c>
      <c r="C38" s="9">
        <f t="shared" si="0"/>
        <v>130</v>
      </c>
    </row>
    <row r="39" spans="1:3" x14ac:dyDescent="0.25">
      <c r="A39" s="9" t="s">
        <v>46</v>
      </c>
      <c r="B39" s="9">
        <v>3</v>
      </c>
      <c r="C39" s="9">
        <f t="shared" si="0"/>
        <v>115</v>
      </c>
    </row>
    <row r="40" spans="1:3" x14ac:dyDescent="0.25">
      <c r="A40" s="9" t="s">
        <v>47</v>
      </c>
      <c r="B40" s="9">
        <v>4</v>
      </c>
      <c r="C40" s="9">
        <f t="shared" si="0"/>
        <v>130</v>
      </c>
    </row>
    <row r="41" spans="1:3" x14ac:dyDescent="0.25">
      <c r="A41" s="9" t="s">
        <v>48</v>
      </c>
      <c r="B41" s="9">
        <v>3</v>
      </c>
      <c r="C41" s="9">
        <f t="shared" si="0"/>
        <v>115</v>
      </c>
    </row>
    <row r="42" spans="1:3" x14ac:dyDescent="0.25">
      <c r="A42" s="9" t="s">
        <v>49</v>
      </c>
      <c r="B42" s="9">
        <v>3</v>
      </c>
      <c r="C42" s="9">
        <f t="shared" si="0"/>
        <v>115</v>
      </c>
    </row>
    <row r="43" spans="1:3" x14ac:dyDescent="0.25">
      <c r="A43" s="9" t="s">
        <v>50</v>
      </c>
      <c r="B43" s="9">
        <v>3</v>
      </c>
      <c r="C43" s="9">
        <f t="shared" si="0"/>
        <v>115</v>
      </c>
    </row>
    <row r="44" spans="1:3" x14ac:dyDescent="0.25">
      <c r="A44" s="9" t="s">
        <v>51</v>
      </c>
      <c r="B44" s="9">
        <v>3</v>
      </c>
      <c r="C44" s="9">
        <f t="shared" si="0"/>
        <v>115</v>
      </c>
    </row>
    <row r="45" spans="1:3" x14ac:dyDescent="0.25">
      <c r="A45" s="9" t="s">
        <v>52</v>
      </c>
      <c r="B45" s="9">
        <v>3</v>
      </c>
      <c r="C45" s="9">
        <f t="shared" si="0"/>
        <v>115</v>
      </c>
    </row>
    <row r="46" spans="1:3" x14ac:dyDescent="0.25">
      <c r="A46" s="9" t="s">
        <v>53</v>
      </c>
      <c r="B46" s="9">
        <v>3</v>
      </c>
      <c r="C46" s="9">
        <f t="shared" si="0"/>
        <v>115</v>
      </c>
    </row>
    <row r="47" spans="1:3" x14ac:dyDescent="0.25">
      <c r="A47" s="9" t="s">
        <v>54</v>
      </c>
      <c r="B47" s="9">
        <v>5</v>
      </c>
      <c r="C47" s="9">
        <f t="shared" si="0"/>
        <v>170</v>
      </c>
    </row>
    <row r="48" spans="1:3" x14ac:dyDescent="0.25">
      <c r="A48" s="9" t="s">
        <v>55</v>
      </c>
      <c r="B48" s="9">
        <v>5</v>
      </c>
      <c r="C48" s="9">
        <f t="shared" si="0"/>
        <v>170</v>
      </c>
    </row>
    <row r="49" spans="1:3" x14ac:dyDescent="0.25">
      <c r="A49" s="9" t="s">
        <v>56</v>
      </c>
      <c r="B49" s="9">
        <v>5</v>
      </c>
      <c r="C49" s="9">
        <f t="shared" si="0"/>
        <v>170</v>
      </c>
    </row>
    <row r="50" spans="1:3" x14ac:dyDescent="0.25">
      <c r="A50" s="9" t="s">
        <v>57</v>
      </c>
      <c r="B50" s="9">
        <v>5</v>
      </c>
      <c r="C50" s="9">
        <f t="shared" si="0"/>
        <v>170</v>
      </c>
    </row>
    <row r="51" spans="1:3" x14ac:dyDescent="0.25">
      <c r="A51" s="9" t="s">
        <v>58</v>
      </c>
      <c r="B51" s="9">
        <v>2</v>
      </c>
      <c r="C51" s="9">
        <f t="shared" si="0"/>
        <v>85</v>
      </c>
    </row>
    <row r="52" spans="1:3" x14ac:dyDescent="0.25">
      <c r="A52" s="9" t="s">
        <v>59</v>
      </c>
      <c r="B52" s="9">
        <v>3</v>
      </c>
      <c r="C52" s="9">
        <f t="shared" si="0"/>
        <v>115</v>
      </c>
    </row>
    <row r="53" spans="1:3" x14ac:dyDescent="0.25">
      <c r="A53" s="9" t="s">
        <v>60</v>
      </c>
      <c r="B53" s="9">
        <v>5</v>
      </c>
      <c r="C53" s="9">
        <f t="shared" si="0"/>
        <v>170</v>
      </c>
    </row>
    <row r="54" spans="1:3" x14ac:dyDescent="0.25">
      <c r="A54" s="9" t="s">
        <v>61</v>
      </c>
      <c r="B54" s="9">
        <v>4</v>
      </c>
      <c r="C54" s="9">
        <f t="shared" si="0"/>
        <v>130</v>
      </c>
    </row>
    <row r="55" spans="1:3" x14ac:dyDescent="0.25">
      <c r="A55" s="9" t="s">
        <v>62</v>
      </c>
      <c r="B55" s="9">
        <v>4</v>
      </c>
      <c r="C55" s="9">
        <f t="shared" si="0"/>
        <v>130</v>
      </c>
    </row>
    <row r="56" spans="1:3" x14ac:dyDescent="0.25">
      <c r="A56" s="9" t="s">
        <v>63</v>
      </c>
      <c r="B56" s="9">
        <v>4</v>
      </c>
      <c r="C56" s="9">
        <f t="shared" si="0"/>
        <v>130</v>
      </c>
    </row>
    <row r="57" spans="1:3" x14ac:dyDescent="0.25">
      <c r="A57" s="9" t="s">
        <v>64</v>
      </c>
      <c r="B57" s="9">
        <v>3</v>
      </c>
      <c r="C57" s="9">
        <f t="shared" si="0"/>
        <v>115</v>
      </c>
    </row>
    <row r="58" spans="1:3" x14ac:dyDescent="0.25">
      <c r="A58" s="9" t="s">
        <v>65</v>
      </c>
      <c r="B58" s="9">
        <v>3</v>
      </c>
      <c r="C58" s="9">
        <f t="shared" si="0"/>
        <v>115</v>
      </c>
    </row>
    <row r="59" spans="1:3" x14ac:dyDescent="0.25">
      <c r="A59" s="9" t="s">
        <v>66</v>
      </c>
      <c r="B59" s="9">
        <v>5</v>
      </c>
      <c r="C59" s="9">
        <f t="shared" si="0"/>
        <v>170</v>
      </c>
    </row>
    <row r="60" spans="1:3" x14ac:dyDescent="0.25">
      <c r="A60" s="9" t="s">
        <v>67</v>
      </c>
      <c r="B60" s="9">
        <v>3</v>
      </c>
      <c r="C60" s="9">
        <f t="shared" si="0"/>
        <v>115</v>
      </c>
    </row>
    <row r="61" spans="1:3" x14ac:dyDescent="0.25">
      <c r="A61" s="9" t="s">
        <v>68</v>
      </c>
      <c r="B61" s="9">
        <v>5</v>
      </c>
      <c r="C61" s="9">
        <f t="shared" si="0"/>
        <v>170</v>
      </c>
    </row>
    <row r="62" spans="1:3" x14ac:dyDescent="0.25">
      <c r="A62" s="9" t="s">
        <v>69</v>
      </c>
      <c r="B62" s="9">
        <v>3</v>
      </c>
      <c r="C62" s="9">
        <f t="shared" si="0"/>
        <v>115</v>
      </c>
    </row>
    <row r="63" spans="1:3" x14ac:dyDescent="0.25">
      <c r="A63" s="9" t="s">
        <v>70</v>
      </c>
      <c r="B63" s="9">
        <v>3</v>
      </c>
      <c r="C63" s="9">
        <f t="shared" si="0"/>
        <v>115</v>
      </c>
    </row>
    <row r="64" spans="1:3" x14ac:dyDescent="0.25">
      <c r="A64" s="9" t="s">
        <v>71</v>
      </c>
      <c r="B64" s="9">
        <v>3</v>
      </c>
      <c r="C64" s="9">
        <f t="shared" si="0"/>
        <v>115</v>
      </c>
    </row>
    <row r="65" spans="1:3" x14ac:dyDescent="0.25">
      <c r="A65" s="9" t="s">
        <v>72</v>
      </c>
      <c r="B65" s="9">
        <v>5</v>
      </c>
      <c r="C65" s="9">
        <f t="shared" si="0"/>
        <v>170</v>
      </c>
    </row>
    <row r="66" spans="1:3" x14ac:dyDescent="0.25">
      <c r="A66" s="9" t="s">
        <v>73</v>
      </c>
      <c r="B66" s="9">
        <v>5</v>
      </c>
      <c r="C66" s="9">
        <f t="shared" si="0"/>
        <v>170</v>
      </c>
    </row>
    <row r="67" spans="1:3" x14ac:dyDescent="0.25">
      <c r="A67" s="9" t="s">
        <v>74</v>
      </c>
      <c r="B67" s="9">
        <v>5</v>
      </c>
      <c r="C67" s="9">
        <f t="shared" ref="C67:C130" si="2">INDEX($F$2:$F$7,MATCH(B67,$E$2:$E$7,0))</f>
        <v>170</v>
      </c>
    </row>
    <row r="68" spans="1:3" x14ac:dyDescent="0.25">
      <c r="A68" s="9" t="s">
        <v>75</v>
      </c>
      <c r="B68" s="9">
        <v>4</v>
      </c>
      <c r="C68" s="9">
        <f t="shared" si="2"/>
        <v>130</v>
      </c>
    </row>
    <row r="69" spans="1:3" x14ac:dyDescent="0.25">
      <c r="A69" s="9" t="s">
        <v>76</v>
      </c>
      <c r="B69" s="9">
        <v>5</v>
      </c>
      <c r="C69" s="9">
        <f t="shared" si="2"/>
        <v>170</v>
      </c>
    </row>
    <row r="70" spans="1:3" x14ac:dyDescent="0.25">
      <c r="A70" s="9" t="s">
        <v>77</v>
      </c>
      <c r="B70" s="9">
        <v>5</v>
      </c>
      <c r="C70" s="9">
        <f t="shared" si="2"/>
        <v>170</v>
      </c>
    </row>
    <row r="71" spans="1:3" x14ac:dyDescent="0.25">
      <c r="A71" s="9" t="s">
        <v>78</v>
      </c>
      <c r="B71" s="9">
        <v>3</v>
      </c>
      <c r="C71" s="9">
        <f t="shared" si="2"/>
        <v>115</v>
      </c>
    </row>
    <row r="72" spans="1:3" x14ac:dyDescent="0.25">
      <c r="A72" s="9" t="s">
        <v>79</v>
      </c>
      <c r="B72" s="9">
        <v>4</v>
      </c>
      <c r="C72" s="9">
        <f t="shared" si="2"/>
        <v>130</v>
      </c>
    </row>
    <row r="73" spans="1:3" x14ac:dyDescent="0.25">
      <c r="A73" s="9" t="s">
        <v>80</v>
      </c>
      <c r="B73" s="9">
        <v>6</v>
      </c>
      <c r="C73" s="9">
        <f t="shared" si="2"/>
        <v>200</v>
      </c>
    </row>
    <row r="74" spans="1:3" x14ac:dyDescent="0.25">
      <c r="A74" s="9" t="s">
        <v>81</v>
      </c>
      <c r="B74" s="9">
        <v>2</v>
      </c>
      <c r="C74" s="9">
        <f t="shared" si="2"/>
        <v>85</v>
      </c>
    </row>
    <row r="75" spans="1:3" x14ac:dyDescent="0.25">
      <c r="A75" s="9" t="s">
        <v>82</v>
      </c>
      <c r="B75" s="9">
        <v>5</v>
      </c>
      <c r="C75" s="9">
        <f t="shared" si="2"/>
        <v>170</v>
      </c>
    </row>
    <row r="76" spans="1:3" x14ac:dyDescent="0.25">
      <c r="A76" s="9" t="s">
        <v>83</v>
      </c>
      <c r="B76" s="9">
        <v>2</v>
      </c>
      <c r="C76" s="9">
        <f t="shared" si="2"/>
        <v>85</v>
      </c>
    </row>
    <row r="77" spans="1:3" x14ac:dyDescent="0.25">
      <c r="A77" s="9" t="s">
        <v>84</v>
      </c>
      <c r="B77" s="9">
        <v>3</v>
      </c>
      <c r="C77" s="9">
        <f t="shared" si="2"/>
        <v>115</v>
      </c>
    </row>
    <row r="78" spans="1:3" x14ac:dyDescent="0.25">
      <c r="A78" s="9" t="s">
        <v>85</v>
      </c>
      <c r="B78" s="9">
        <v>3</v>
      </c>
      <c r="C78" s="9">
        <f t="shared" si="2"/>
        <v>115</v>
      </c>
    </row>
    <row r="79" spans="1:3" x14ac:dyDescent="0.25">
      <c r="A79" s="9" t="s">
        <v>86</v>
      </c>
      <c r="B79" s="9">
        <v>5</v>
      </c>
      <c r="C79" s="9">
        <f t="shared" si="2"/>
        <v>170</v>
      </c>
    </row>
    <row r="80" spans="1:3" x14ac:dyDescent="0.25">
      <c r="A80" s="9" t="s">
        <v>87</v>
      </c>
      <c r="B80" s="9">
        <v>3</v>
      </c>
      <c r="C80" s="9">
        <f t="shared" si="2"/>
        <v>115</v>
      </c>
    </row>
    <row r="81" spans="1:3" x14ac:dyDescent="0.25">
      <c r="A81" s="9" t="s">
        <v>88</v>
      </c>
      <c r="B81" s="9">
        <v>5</v>
      </c>
      <c r="C81" s="9">
        <f t="shared" si="2"/>
        <v>170</v>
      </c>
    </row>
    <row r="82" spans="1:3" x14ac:dyDescent="0.25">
      <c r="A82" s="9" t="s">
        <v>89</v>
      </c>
      <c r="B82" s="9">
        <v>5</v>
      </c>
      <c r="C82" s="9">
        <f t="shared" si="2"/>
        <v>170</v>
      </c>
    </row>
    <row r="83" spans="1:3" x14ac:dyDescent="0.25">
      <c r="A83" s="9" t="s">
        <v>90</v>
      </c>
      <c r="B83" s="9">
        <v>2</v>
      </c>
      <c r="C83" s="9">
        <f t="shared" si="2"/>
        <v>85</v>
      </c>
    </row>
    <row r="84" spans="1:3" x14ac:dyDescent="0.25">
      <c r="A84" s="9" t="s">
        <v>91</v>
      </c>
      <c r="B84" s="9">
        <v>2</v>
      </c>
      <c r="C84" s="9">
        <f t="shared" si="2"/>
        <v>85</v>
      </c>
    </row>
    <row r="85" spans="1:3" x14ac:dyDescent="0.25">
      <c r="A85" s="9" t="s">
        <v>92</v>
      </c>
      <c r="B85" s="9">
        <v>3</v>
      </c>
      <c r="C85" s="9">
        <f t="shared" si="2"/>
        <v>115</v>
      </c>
    </row>
    <row r="86" spans="1:3" x14ac:dyDescent="0.25">
      <c r="A86" s="9" t="s">
        <v>93</v>
      </c>
      <c r="B86" s="9">
        <v>4</v>
      </c>
      <c r="C86" s="9">
        <f t="shared" si="2"/>
        <v>130</v>
      </c>
    </row>
    <row r="87" spans="1:3" x14ac:dyDescent="0.25">
      <c r="A87" s="9" t="s">
        <v>94</v>
      </c>
      <c r="B87" s="9">
        <v>3</v>
      </c>
      <c r="C87" s="9">
        <f t="shared" si="2"/>
        <v>115</v>
      </c>
    </row>
    <row r="88" spans="1:3" x14ac:dyDescent="0.25">
      <c r="A88" s="9" t="s">
        <v>95</v>
      </c>
      <c r="B88" s="9">
        <v>3</v>
      </c>
      <c r="C88" s="9">
        <f t="shared" si="2"/>
        <v>115</v>
      </c>
    </row>
    <row r="89" spans="1:3" x14ac:dyDescent="0.25">
      <c r="A89" s="9" t="s">
        <v>96</v>
      </c>
      <c r="B89" s="9">
        <v>3</v>
      </c>
      <c r="C89" s="9">
        <f t="shared" si="2"/>
        <v>115</v>
      </c>
    </row>
    <row r="90" spans="1:3" x14ac:dyDescent="0.25">
      <c r="A90" s="9" t="s">
        <v>97</v>
      </c>
      <c r="B90" s="9">
        <v>6</v>
      </c>
      <c r="C90" s="9">
        <f t="shared" si="2"/>
        <v>200</v>
      </c>
    </row>
    <row r="91" spans="1:3" x14ac:dyDescent="0.25">
      <c r="A91" s="9" t="s">
        <v>98</v>
      </c>
      <c r="B91" s="9">
        <v>3</v>
      </c>
      <c r="C91" s="9">
        <f t="shared" si="2"/>
        <v>115</v>
      </c>
    </row>
    <row r="92" spans="1:3" x14ac:dyDescent="0.25">
      <c r="A92" s="9" t="s">
        <v>99</v>
      </c>
      <c r="B92" s="9">
        <v>3</v>
      </c>
      <c r="C92" s="9">
        <f t="shared" si="2"/>
        <v>115</v>
      </c>
    </row>
    <row r="93" spans="1:3" x14ac:dyDescent="0.25">
      <c r="A93" s="9" t="s">
        <v>100</v>
      </c>
      <c r="B93" s="9">
        <v>3</v>
      </c>
      <c r="C93" s="9">
        <f t="shared" si="2"/>
        <v>115</v>
      </c>
    </row>
    <row r="94" spans="1:3" x14ac:dyDescent="0.25">
      <c r="A94" s="9" t="s">
        <v>101</v>
      </c>
      <c r="B94" s="9">
        <v>2</v>
      </c>
      <c r="C94" s="9">
        <f t="shared" si="2"/>
        <v>85</v>
      </c>
    </row>
    <row r="95" spans="1:3" x14ac:dyDescent="0.25">
      <c r="A95" s="9" t="s">
        <v>102</v>
      </c>
      <c r="B95" s="9">
        <v>2</v>
      </c>
      <c r="C95" s="9">
        <f t="shared" si="2"/>
        <v>85</v>
      </c>
    </row>
    <row r="96" spans="1:3" x14ac:dyDescent="0.25">
      <c r="A96" s="9" t="s">
        <v>103</v>
      </c>
      <c r="B96" s="9">
        <v>5</v>
      </c>
      <c r="C96" s="9">
        <f t="shared" si="2"/>
        <v>170</v>
      </c>
    </row>
    <row r="97" spans="1:3" x14ac:dyDescent="0.25">
      <c r="A97" s="9" t="s">
        <v>104</v>
      </c>
      <c r="B97" s="9">
        <v>5</v>
      </c>
      <c r="C97" s="9">
        <f t="shared" si="2"/>
        <v>170</v>
      </c>
    </row>
    <row r="98" spans="1:3" x14ac:dyDescent="0.25">
      <c r="A98" s="9" t="s">
        <v>105</v>
      </c>
      <c r="B98" s="9">
        <v>4</v>
      </c>
      <c r="C98" s="9">
        <f t="shared" si="2"/>
        <v>130</v>
      </c>
    </row>
    <row r="99" spans="1:3" x14ac:dyDescent="0.25">
      <c r="A99" s="9" t="s">
        <v>106</v>
      </c>
      <c r="B99" s="9">
        <v>3</v>
      </c>
      <c r="C99" s="9">
        <f t="shared" si="2"/>
        <v>115</v>
      </c>
    </row>
    <row r="100" spans="1:3" x14ac:dyDescent="0.25">
      <c r="A100" s="9" t="s">
        <v>107</v>
      </c>
      <c r="B100" s="9">
        <v>5</v>
      </c>
      <c r="C100" s="9">
        <f t="shared" si="2"/>
        <v>170</v>
      </c>
    </row>
    <row r="101" spans="1:3" x14ac:dyDescent="0.25">
      <c r="A101" s="9" t="s">
        <v>108</v>
      </c>
      <c r="B101" s="9">
        <v>6</v>
      </c>
      <c r="C101" s="9">
        <f t="shared" si="2"/>
        <v>200</v>
      </c>
    </row>
    <row r="102" spans="1:3" x14ac:dyDescent="0.25">
      <c r="A102" s="9" t="s">
        <v>109</v>
      </c>
      <c r="B102" s="9">
        <v>5</v>
      </c>
      <c r="C102" s="9">
        <f t="shared" si="2"/>
        <v>170</v>
      </c>
    </row>
    <row r="103" spans="1:3" x14ac:dyDescent="0.25">
      <c r="A103" s="9" t="s">
        <v>110</v>
      </c>
      <c r="B103" s="9">
        <v>2</v>
      </c>
      <c r="C103" s="9">
        <f t="shared" si="2"/>
        <v>85</v>
      </c>
    </row>
    <row r="104" spans="1:3" x14ac:dyDescent="0.25">
      <c r="A104" s="9" t="s">
        <v>111</v>
      </c>
      <c r="B104" s="9">
        <v>3</v>
      </c>
      <c r="C104" s="9">
        <f t="shared" si="2"/>
        <v>115</v>
      </c>
    </row>
    <row r="105" spans="1:3" ht="30" x14ac:dyDescent="0.25">
      <c r="A105" s="9" t="s">
        <v>112</v>
      </c>
      <c r="B105" s="9">
        <v>4</v>
      </c>
      <c r="C105" s="9">
        <f t="shared" si="2"/>
        <v>130</v>
      </c>
    </row>
    <row r="106" spans="1:3" x14ac:dyDescent="0.25">
      <c r="A106" s="9" t="s">
        <v>113</v>
      </c>
      <c r="B106" s="9">
        <v>2</v>
      </c>
      <c r="C106" s="9">
        <f t="shared" si="2"/>
        <v>85</v>
      </c>
    </row>
    <row r="107" spans="1:3" x14ac:dyDescent="0.25">
      <c r="A107" s="9" t="s">
        <v>114</v>
      </c>
      <c r="B107" s="9">
        <v>4</v>
      </c>
      <c r="C107" s="9">
        <f t="shared" si="2"/>
        <v>130</v>
      </c>
    </row>
    <row r="108" spans="1:3" x14ac:dyDescent="0.25">
      <c r="A108" s="9" t="s">
        <v>115</v>
      </c>
      <c r="B108" s="9">
        <v>3</v>
      </c>
      <c r="C108" s="9">
        <f t="shared" si="2"/>
        <v>115</v>
      </c>
    </row>
    <row r="109" spans="1:3" x14ac:dyDescent="0.25">
      <c r="A109" s="9" t="s">
        <v>116</v>
      </c>
      <c r="B109" s="9">
        <v>3</v>
      </c>
      <c r="C109" s="9">
        <f t="shared" si="2"/>
        <v>115</v>
      </c>
    </row>
    <row r="110" spans="1:3" x14ac:dyDescent="0.25">
      <c r="A110" s="9" t="s">
        <v>117</v>
      </c>
      <c r="B110" s="9">
        <v>3</v>
      </c>
      <c r="C110" s="9">
        <f t="shared" si="2"/>
        <v>115</v>
      </c>
    </row>
    <row r="111" spans="1:3" x14ac:dyDescent="0.25">
      <c r="A111" s="9" t="s">
        <v>118</v>
      </c>
      <c r="B111" s="9">
        <v>5</v>
      </c>
      <c r="C111" s="9">
        <f t="shared" si="2"/>
        <v>170</v>
      </c>
    </row>
    <row r="112" spans="1:3" x14ac:dyDescent="0.25">
      <c r="A112" s="9" t="s">
        <v>119</v>
      </c>
      <c r="B112" s="9">
        <v>5</v>
      </c>
      <c r="C112" s="9">
        <f t="shared" si="2"/>
        <v>170</v>
      </c>
    </row>
    <row r="113" spans="1:3" x14ac:dyDescent="0.25">
      <c r="A113" s="9" t="s">
        <v>120</v>
      </c>
      <c r="B113" s="9">
        <v>3</v>
      </c>
      <c r="C113" s="9">
        <f t="shared" si="2"/>
        <v>115</v>
      </c>
    </row>
    <row r="114" spans="1:3" x14ac:dyDescent="0.25">
      <c r="A114" s="9" t="s">
        <v>121</v>
      </c>
      <c r="B114" s="9">
        <v>5</v>
      </c>
      <c r="C114" s="9">
        <f t="shared" si="2"/>
        <v>170</v>
      </c>
    </row>
    <row r="115" spans="1:3" x14ac:dyDescent="0.25">
      <c r="A115" s="9" t="s">
        <v>122</v>
      </c>
      <c r="B115" s="9">
        <v>3</v>
      </c>
      <c r="C115" s="9">
        <f t="shared" si="2"/>
        <v>115</v>
      </c>
    </row>
    <row r="116" spans="1:3" x14ac:dyDescent="0.25">
      <c r="A116" s="9" t="s">
        <v>123</v>
      </c>
      <c r="B116" s="9">
        <v>4</v>
      </c>
      <c r="C116" s="9">
        <f t="shared" si="2"/>
        <v>130</v>
      </c>
    </row>
    <row r="117" spans="1:3" x14ac:dyDescent="0.25">
      <c r="A117" s="9" t="s">
        <v>124</v>
      </c>
      <c r="B117" s="9">
        <v>3</v>
      </c>
      <c r="C117" s="9">
        <f t="shared" si="2"/>
        <v>115</v>
      </c>
    </row>
    <row r="118" spans="1:3" x14ac:dyDescent="0.25">
      <c r="A118" s="9" t="s">
        <v>125</v>
      </c>
      <c r="B118" s="9">
        <v>5</v>
      </c>
      <c r="C118" s="9">
        <f t="shared" si="2"/>
        <v>170</v>
      </c>
    </row>
    <row r="119" spans="1:3" x14ac:dyDescent="0.25">
      <c r="A119" s="9" t="s">
        <v>126</v>
      </c>
      <c r="B119" s="9">
        <v>4</v>
      </c>
      <c r="C119" s="9">
        <f t="shared" si="2"/>
        <v>130</v>
      </c>
    </row>
    <row r="120" spans="1:3" x14ac:dyDescent="0.25">
      <c r="A120" s="9" t="s">
        <v>127</v>
      </c>
      <c r="B120" s="9">
        <v>4</v>
      </c>
      <c r="C120" s="9">
        <f t="shared" si="2"/>
        <v>130</v>
      </c>
    </row>
    <row r="121" spans="1:3" x14ac:dyDescent="0.25">
      <c r="A121" s="9" t="s">
        <v>128</v>
      </c>
      <c r="B121" s="9">
        <v>2</v>
      </c>
      <c r="C121" s="9">
        <f t="shared" si="2"/>
        <v>85</v>
      </c>
    </row>
    <row r="122" spans="1:3" x14ac:dyDescent="0.25">
      <c r="A122" s="9" t="s">
        <v>129</v>
      </c>
      <c r="B122" s="9">
        <v>3</v>
      </c>
      <c r="C122" s="9">
        <f t="shared" si="2"/>
        <v>115</v>
      </c>
    </row>
    <row r="123" spans="1:3" x14ac:dyDescent="0.25">
      <c r="A123" s="9" t="s">
        <v>130</v>
      </c>
      <c r="B123" s="9">
        <v>5</v>
      </c>
      <c r="C123" s="9">
        <f t="shared" si="2"/>
        <v>170</v>
      </c>
    </row>
    <row r="124" spans="1:3" x14ac:dyDescent="0.25">
      <c r="A124" s="9" t="s">
        <v>131</v>
      </c>
      <c r="B124" s="9">
        <v>3</v>
      </c>
      <c r="C124" s="9">
        <f t="shared" si="2"/>
        <v>115</v>
      </c>
    </row>
    <row r="125" spans="1:3" x14ac:dyDescent="0.25">
      <c r="A125" s="9" t="s">
        <v>132</v>
      </c>
      <c r="B125" s="9">
        <v>3</v>
      </c>
      <c r="C125" s="9">
        <f t="shared" si="2"/>
        <v>115</v>
      </c>
    </row>
    <row r="126" spans="1:3" x14ac:dyDescent="0.25">
      <c r="A126" s="9" t="s">
        <v>133</v>
      </c>
      <c r="B126" s="9">
        <v>4</v>
      </c>
      <c r="C126" s="9">
        <f t="shared" si="2"/>
        <v>130</v>
      </c>
    </row>
    <row r="127" spans="1:3" x14ac:dyDescent="0.25">
      <c r="A127" s="9" t="s">
        <v>134</v>
      </c>
      <c r="B127" s="9">
        <v>2</v>
      </c>
      <c r="C127" s="9">
        <f t="shared" si="2"/>
        <v>85</v>
      </c>
    </row>
    <row r="128" spans="1:3" x14ac:dyDescent="0.25">
      <c r="A128" s="9" t="s">
        <v>135</v>
      </c>
      <c r="B128" s="9">
        <v>4</v>
      </c>
      <c r="C128" s="9">
        <f t="shared" si="2"/>
        <v>130</v>
      </c>
    </row>
    <row r="129" spans="1:3" x14ac:dyDescent="0.25">
      <c r="A129" s="9" t="s">
        <v>136</v>
      </c>
      <c r="B129" s="9">
        <v>3</v>
      </c>
      <c r="C129" s="9">
        <f t="shared" si="2"/>
        <v>115</v>
      </c>
    </row>
    <row r="130" spans="1:3" x14ac:dyDescent="0.25">
      <c r="A130" s="9" t="s">
        <v>137</v>
      </c>
      <c r="B130" s="9">
        <v>3</v>
      </c>
      <c r="C130" s="9">
        <f t="shared" si="2"/>
        <v>115</v>
      </c>
    </row>
    <row r="131" spans="1:3" x14ac:dyDescent="0.25">
      <c r="A131" s="9" t="s">
        <v>138</v>
      </c>
      <c r="B131" s="9">
        <v>2</v>
      </c>
      <c r="C131" s="9">
        <f t="shared" ref="C131:C150" si="3">INDEX($F$2:$F$7,MATCH(B131,$E$2:$E$7,0))</f>
        <v>85</v>
      </c>
    </row>
    <row r="132" spans="1:3" x14ac:dyDescent="0.25">
      <c r="A132" s="9" t="s">
        <v>139</v>
      </c>
      <c r="B132" s="9">
        <v>5</v>
      </c>
      <c r="C132" s="9">
        <f t="shared" si="3"/>
        <v>170</v>
      </c>
    </row>
    <row r="133" spans="1:3" x14ac:dyDescent="0.25">
      <c r="A133" s="9" t="s">
        <v>140</v>
      </c>
      <c r="B133" s="9">
        <v>6</v>
      </c>
      <c r="C133" s="9">
        <f t="shared" si="3"/>
        <v>200</v>
      </c>
    </row>
    <row r="134" spans="1:3" x14ac:dyDescent="0.25">
      <c r="A134" s="9" t="s">
        <v>141</v>
      </c>
      <c r="B134" s="9">
        <v>5</v>
      </c>
      <c r="C134" s="9">
        <f t="shared" si="3"/>
        <v>170</v>
      </c>
    </row>
    <row r="135" spans="1:3" x14ac:dyDescent="0.25">
      <c r="A135" s="9" t="s">
        <v>142</v>
      </c>
      <c r="B135" s="9">
        <v>3</v>
      </c>
      <c r="C135" s="9">
        <f t="shared" si="3"/>
        <v>115</v>
      </c>
    </row>
    <row r="136" spans="1:3" x14ac:dyDescent="0.25">
      <c r="A136" s="9" t="s">
        <v>143</v>
      </c>
      <c r="B136" s="9">
        <v>4</v>
      </c>
      <c r="C136" s="9">
        <f t="shared" si="3"/>
        <v>130</v>
      </c>
    </row>
    <row r="137" spans="1:3" x14ac:dyDescent="0.25">
      <c r="A137" s="9" t="s">
        <v>144</v>
      </c>
      <c r="B137" s="9">
        <v>3</v>
      </c>
      <c r="C137" s="9">
        <f t="shared" si="3"/>
        <v>115</v>
      </c>
    </row>
    <row r="138" spans="1:3" ht="30" x14ac:dyDescent="0.25">
      <c r="A138" s="9" t="s">
        <v>145</v>
      </c>
      <c r="B138" s="9">
        <v>5</v>
      </c>
      <c r="C138" s="9">
        <f t="shared" si="3"/>
        <v>170</v>
      </c>
    </row>
    <row r="139" spans="1:3" x14ac:dyDescent="0.25">
      <c r="A139" s="9" t="s">
        <v>146</v>
      </c>
      <c r="B139" s="9">
        <v>2</v>
      </c>
      <c r="C139" s="9">
        <f t="shared" si="3"/>
        <v>85</v>
      </c>
    </row>
    <row r="140" spans="1:3" x14ac:dyDescent="0.25">
      <c r="A140" s="9" t="s">
        <v>147</v>
      </c>
      <c r="B140" s="9">
        <v>3</v>
      </c>
      <c r="C140" s="9">
        <f t="shared" si="3"/>
        <v>115</v>
      </c>
    </row>
    <row r="141" spans="1:3" x14ac:dyDescent="0.25">
      <c r="A141" s="9" t="s">
        <v>148</v>
      </c>
      <c r="B141" s="9">
        <v>3</v>
      </c>
      <c r="C141" s="9">
        <f t="shared" si="3"/>
        <v>115</v>
      </c>
    </row>
    <row r="142" spans="1:3" x14ac:dyDescent="0.25">
      <c r="A142" s="9" t="s">
        <v>149</v>
      </c>
      <c r="B142" s="9">
        <v>2</v>
      </c>
      <c r="C142" s="9">
        <f t="shared" si="3"/>
        <v>85</v>
      </c>
    </row>
    <row r="143" spans="1:3" ht="30" x14ac:dyDescent="0.25">
      <c r="A143" s="9" t="s">
        <v>150</v>
      </c>
      <c r="B143" s="9">
        <v>5</v>
      </c>
      <c r="C143" s="9">
        <f t="shared" si="3"/>
        <v>170</v>
      </c>
    </row>
    <row r="144" spans="1:3" x14ac:dyDescent="0.25">
      <c r="A144" s="9" t="s">
        <v>151</v>
      </c>
      <c r="B144" s="9">
        <v>5</v>
      </c>
      <c r="C144" s="9">
        <f t="shared" si="3"/>
        <v>170</v>
      </c>
    </row>
    <row r="145" spans="1:3" ht="30" x14ac:dyDescent="0.25">
      <c r="A145" s="9" t="s">
        <v>152</v>
      </c>
      <c r="B145" s="9">
        <v>5</v>
      </c>
      <c r="C145" s="9">
        <f t="shared" si="3"/>
        <v>170</v>
      </c>
    </row>
    <row r="146" spans="1:3" x14ac:dyDescent="0.25">
      <c r="A146" s="9" t="s">
        <v>153</v>
      </c>
      <c r="B146" s="9">
        <v>3</v>
      </c>
      <c r="C146" s="9">
        <f t="shared" si="3"/>
        <v>115</v>
      </c>
    </row>
    <row r="147" spans="1:3" x14ac:dyDescent="0.25">
      <c r="A147" s="9" t="s">
        <v>154</v>
      </c>
      <c r="B147" s="9">
        <v>5</v>
      </c>
      <c r="C147" s="9">
        <f t="shared" si="3"/>
        <v>170</v>
      </c>
    </row>
    <row r="148" spans="1:3" x14ac:dyDescent="0.25">
      <c r="A148" s="9" t="s">
        <v>155</v>
      </c>
      <c r="B148" s="9">
        <v>3</v>
      </c>
      <c r="C148" s="9">
        <f t="shared" si="3"/>
        <v>115</v>
      </c>
    </row>
    <row r="149" spans="1:3" x14ac:dyDescent="0.25">
      <c r="A149" s="9" t="s">
        <v>156</v>
      </c>
      <c r="B149" s="9">
        <v>3</v>
      </c>
      <c r="C149" s="9">
        <f t="shared" si="3"/>
        <v>115</v>
      </c>
    </row>
    <row r="150" spans="1:3" ht="30" x14ac:dyDescent="0.25">
      <c r="A150" s="16" t="s">
        <v>157</v>
      </c>
      <c r="B150" s="4">
        <v>1</v>
      </c>
      <c r="C150" s="4">
        <f t="shared" si="3"/>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ITA Budget Calculator</vt:lpstr>
      <vt:lpstr>Rates</vt:lpstr>
      <vt:lpstr>Rates!CentreContent</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Lleno</dc:creator>
  <cp:lastModifiedBy>Catherine Baldry</cp:lastModifiedBy>
  <dcterms:created xsi:type="dcterms:W3CDTF">2018-06-06T02:31:41Z</dcterms:created>
  <dcterms:modified xsi:type="dcterms:W3CDTF">2018-06-14T00:03:29Z</dcterms:modified>
</cp:coreProperties>
</file>